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Cuarto trimestre\Cuadros Excel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C94" i="1"/>
  <c r="B94" i="1"/>
  <c r="B93" i="1" s="1"/>
  <c r="C93" i="1"/>
  <c r="C90" i="1"/>
  <c r="B90" i="1"/>
  <c r="C86" i="1"/>
  <c r="B86" i="1"/>
  <c r="C82" i="1"/>
  <c r="B82" i="1"/>
  <c r="B81" i="1" s="1"/>
  <c r="C81" i="1"/>
  <c r="C80" i="1" s="1"/>
  <c r="C78" i="1" s="1"/>
  <c r="C73" i="1"/>
  <c r="B73" i="1"/>
  <c r="C69" i="1"/>
  <c r="C67" i="1" s="1"/>
  <c r="B69" i="1"/>
  <c r="B67" i="1"/>
  <c r="C63" i="1"/>
  <c r="C61" i="1" s="1"/>
  <c r="C60" i="1" s="1"/>
  <c r="B63" i="1"/>
  <c r="B61" i="1"/>
  <c r="B60" i="1" s="1"/>
  <c r="C48" i="1"/>
  <c r="B48" i="1"/>
  <c r="B35" i="1" s="1"/>
  <c r="C36" i="1"/>
  <c r="C35" i="1" s="1"/>
  <c r="B36" i="1"/>
  <c r="C30" i="1"/>
  <c r="C23" i="1" s="1"/>
  <c r="B30" i="1"/>
  <c r="C25" i="1"/>
  <c r="B25" i="1"/>
  <c r="B24" i="1" s="1"/>
  <c r="B80" i="1" l="1"/>
  <c r="B78" i="1" s="1"/>
  <c r="C20" i="1"/>
  <c r="C17" i="1" s="1"/>
  <c r="C24" i="1"/>
  <c r="B23" i="1"/>
  <c r="B20" i="1" s="1"/>
  <c r="B17" i="1" s="1"/>
  <c r="B22" i="1"/>
  <c r="C22" i="1"/>
  <c r="C21" i="1" l="1"/>
  <c r="C19" i="1"/>
  <c r="B21" i="1"/>
  <c r="B19" i="1"/>
  <c r="B18" i="1" l="1"/>
  <c r="B16" i="1"/>
  <c r="B15" i="1" s="1"/>
  <c r="B105" i="1" s="1"/>
  <c r="C16" i="1"/>
  <c r="C15" i="1" s="1"/>
  <c r="C105" i="1" s="1"/>
  <c r="C18" i="1"/>
</calcChain>
</file>

<file path=xl/sharedStrings.xml><?xml version="1.0" encoding="utf-8"?>
<sst xmlns="http://schemas.openxmlformats.org/spreadsheetml/2006/main" count="111" uniqueCount="91">
  <si>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</si>
  <si>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</si>
  <si>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</si>
  <si>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</si>
  <si>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</si>
  <si>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</si>
  <si>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</si>
  <si>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</si>
  <si>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</si>
  <si>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</si>
  <si>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</si>
  <si>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</si>
  <si>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</si>
  <si>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</si>
  <si>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</si>
  <si>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</si>
  <si>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</si>
  <si>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</si>
  <si>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</si>
  <si>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</si>
  <si>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</si>
  <si>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</si>
  <si>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</si>
  <si>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</si>
  <si>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</si>
  <si>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</si>
  <si>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</si>
  <si>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</si>
  <si>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</si>
  <si>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</si>
  <si>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</si>
  <si>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</si>
  <si>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</si>
  <si>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</si>
  <si>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</si>
  <si>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</si>
  <si>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</si>
  <si>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</si>
  <si>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</si>
  <si>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</si>
  <si>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</si>
  <si>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</si>
  <si>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</si>
  <si>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</si>
  <si>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</si>
  <si>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</si>
  <si>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</si>
  <si>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</si>
  <si>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</si>
  <si>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</si>
  <si>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</si>
  <si>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</si>
  <si>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</si>
  <si>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</si>
  <si>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</si>
  <si>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</si>
  <si>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</si>
  <si>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</si>
  <si>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</si>
  <si>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</si>
  <si>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</si>
  <si>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</si>
  <si>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</si>
  <si>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</si>
  <si>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</si>
  <si>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</si>
  <si>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</si>
  <si>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</si>
  <si>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</si>
  <si>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</si>
  <si>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</si>
  <si>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</si>
  <si>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</si>
  <si>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</si>
  <si>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</si>
  <si>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</si>
  <si>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</si>
  <si>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</si>
  <si>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</si>
  <si>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</si>
  <si>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</si>
  <si>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</si>
  <si>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</si>
  <si>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</si>
  <si>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</si>
  <si>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</si>
  <si>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</si>
  <si>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</si>
  <si>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</si>
  <si>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2019-18 (E)</t>
  </si>
  <si>
    <t>DE PANAMÁ, SEGÚN PARTIDA: AÑOS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</si>
</sst>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2" fillId="3" borderId="12" xfId="0" quotePrefix="1" applyNumberFormat="1" applyFont="1" applyFill="1" applyBorder="1" applyAlignment="1">
      <alignment vertical="center"/>
    </xf>
    <xf numFmtId="0" fontId="2" fillId="3" borderId="13" xfId="0" quotePrefix="1" applyNumberFormat="1" applyFont="1" applyFill="1" applyBorder="1" applyAlignment="1">
      <alignment vertical="center"/>
    </xf>
    <xf numFmtId="0" fontId="2" fillId="3" borderId="2" xfId="0" quotePrefix="1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0" fontId="2" fillId="3" borderId="6" xfId="0" quotePrefix="1" applyNumberFormat="1" applyFont="1" applyFill="1" applyBorder="1" applyAlignment="1">
      <alignment horizontal="center" vertical="center"/>
    </xf>
    <xf numFmtId="0" fontId="2" fillId="3" borderId="0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4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3" t="s">
        <v>10</v>
      </c>
      <c r="B1" s="33"/>
      <c r="C1" s="33"/>
      <c r="D1" s="33"/>
      <c r="E1" s="33"/>
    </row>
    <row r="2" spans="1:5" ht="12.75" customHeight="1" x14ac:dyDescent="0.2">
      <c r="A2" s="34" t="s">
        <v>11</v>
      </c>
      <c r="B2" s="34"/>
      <c r="C2" s="34"/>
      <c r="D2" s="34"/>
      <c r="E2" s="34"/>
    </row>
    <row r="3" spans="1:5" ht="12.75" customHeight="1" x14ac:dyDescent="0.2">
      <c r="A3" s="33" t="s">
        <v>12</v>
      </c>
      <c r="B3" s="33"/>
      <c r="C3" s="33"/>
      <c r="D3" s="33"/>
      <c r="E3" s="33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37" t="s">
        <v>0</v>
      </c>
      <c r="B5" s="37"/>
      <c r="C5" s="37"/>
      <c r="D5" s="37"/>
      <c r="E5" s="37"/>
    </row>
    <row r="6" spans="1:5" ht="12.75" customHeight="1" x14ac:dyDescent="0.2">
      <c r="A6" s="37" t="s">
        <v>90</v>
      </c>
      <c r="B6" s="37"/>
      <c r="C6" s="37"/>
      <c r="D6" s="37"/>
      <c r="E6" s="37"/>
    </row>
    <row r="7" spans="1:5" ht="12.75" customHeight="1" x14ac:dyDescent="0.2">
      <c r="A7" s="37" t="s">
        <v>1</v>
      </c>
      <c r="B7" s="37"/>
      <c r="C7" s="37"/>
      <c r="D7" s="37"/>
      <c r="E7" s="37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8" t="s">
        <v>2</v>
      </c>
      <c r="C9" s="39"/>
      <c r="D9" s="40" t="s">
        <v>3</v>
      </c>
      <c r="E9" s="41"/>
    </row>
    <row r="10" spans="1:5" ht="14.1" customHeight="1" x14ac:dyDescent="0.2">
      <c r="A10" s="9"/>
      <c r="B10" s="35" t="s">
        <v>4</v>
      </c>
      <c r="C10" s="36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14"/>
      <c r="C11" s="14"/>
      <c r="D11" s="29"/>
      <c r="E11" s="30"/>
    </row>
    <row r="12" spans="1:5" ht="14.1" customHeight="1" x14ac:dyDescent="0.2">
      <c r="A12" s="9"/>
      <c r="B12" s="13" t="s">
        <v>15</v>
      </c>
      <c r="C12" s="13" t="s">
        <v>16</v>
      </c>
      <c r="D12" s="31" t="s">
        <v>89</v>
      </c>
      <c r="E12" s="32"/>
    </row>
    <row r="13" spans="1:5" ht="14.1" customHeight="1" x14ac:dyDescent="0.2">
      <c r="A13" s="15"/>
      <c r="B13" s="16"/>
      <c r="C13" s="16"/>
      <c r="D13" s="27"/>
      <c r="E13" s="28"/>
    </row>
    <row r="14" spans="1:5" ht="6" customHeight="1" x14ac:dyDescent="0.2">
      <c r="A14" s="17"/>
      <c r="B14" s="18"/>
      <c r="C14" s="18"/>
      <c r="D14" s="18"/>
      <c r="E14" s="19"/>
    </row>
    <row r="15" spans="1:5" ht="14.1" customHeight="1" x14ac:dyDescent="0.2">
      <c r="A15" s="1" t="s">
        <v>17</v>
      </c>
      <c r="B15" s="3">
        <f>B16+B17</f>
        <v>-5355.0628199999992</v>
      </c>
      <c r="C15" s="3">
        <f>C16+C17</f>
        <v>-3500.4533539999975</v>
      </c>
      <c r="D15" s="3">
        <v>1854.6094660000017</v>
      </c>
      <c r="E15" s="42">
        <v>-34.632823709806672</v>
      </c>
    </row>
    <row r="16" spans="1:5" ht="12.95" customHeight="1" x14ac:dyDescent="0.2">
      <c r="A16" s="1" t="s">
        <v>20</v>
      </c>
      <c r="B16" s="2">
        <f>B19+B74</f>
        <v>31272.638100000004</v>
      </c>
      <c r="C16" s="2">
        <f>C19+C74</f>
        <v>31030.52923</v>
      </c>
      <c r="D16" s="2">
        <v>-242.10887000000366</v>
      </c>
      <c r="E16" s="43">
        <v>-0.77418754767607822</v>
      </c>
    </row>
    <row r="17" spans="1:5" ht="12.95" customHeight="1" x14ac:dyDescent="0.2">
      <c r="A17" s="1" t="s">
        <v>21</v>
      </c>
      <c r="B17" s="2">
        <f>B20+B75</f>
        <v>-36627.700920000003</v>
      </c>
      <c r="C17" s="2">
        <f>C20+C75</f>
        <v>-34530.982583999998</v>
      </c>
      <c r="D17" s="2">
        <v>2096.7183360000054</v>
      </c>
      <c r="E17" s="43">
        <v>-5.7244060733692521</v>
      </c>
    </row>
    <row r="18" spans="1:5" ht="12.95" customHeight="1" x14ac:dyDescent="0.2">
      <c r="A18" s="1" t="s">
        <v>18</v>
      </c>
      <c r="B18" s="3">
        <f>B19+B20</f>
        <v>-5284.8540199999989</v>
      </c>
      <c r="C18" s="3">
        <f>C19+C20</f>
        <v>-3469.1201479999982</v>
      </c>
      <c r="D18" s="3">
        <v>1815.7338720000007</v>
      </c>
      <c r="E18" s="42">
        <v>-34.357313657643871</v>
      </c>
    </row>
    <row r="19" spans="1:5" ht="12.95" customHeight="1" x14ac:dyDescent="0.2">
      <c r="A19" s="1" t="s">
        <v>19</v>
      </c>
      <c r="B19" s="2">
        <f>B22+B61</f>
        <v>30354.033900000002</v>
      </c>
      <c r="C19" s="2">
        <f>C22+C61</f>
        <v>30054.875522999999</v>
      </c>
      <c r="D19" s="2">
        <v>-299.15837700000338</v>
      </c>
      <c r="E19" s="43">
        <v>-0.98556382319914348</v>
      </c>
    </row>
    <row r="20" spans="1:5" ht="12.95" customHeight="1" x14ac:dyDescent="0.2">
      <c r="A20" s="1" t="s">
        <v>22</v>
      </c>
      <c r="B20" s="2">
        <f>B23+B67</f>
        <v>-35638.887920000001</v>
      </c>
      <c r="C20" s="2">
        <f>C23+C67</f>
        <v>-33523.995670999997</v>
      </c>
      <c r="D20" s="2">
        <v>2114.8922490000041</v>
      </c>
      <c r="E20" s="43">
        <v>-5.93422626920173</v>
      </c>
    </row>
    <row r="21" spans="1:5" ht="12.95" customHeight="1" x14ac:dyDescent="0.2">
      <c r="A21" s="1" t="s">
        <v>23</v>
      </c>
      <c r="B21" s="3">
        <f>B22+B23</f>
        <v>-1072.3336199999976</v>
      </c>
      <c r="C21" s="3">
        <f>C22+C23</f>
        <v>236.4351450000031</v>
      </c>
      <c r="D21" s="3">
        <v>1308.7687650000007</v>
      </c>
      <c r="E21" s="42">
        <v>-122.04865543616954</v>
      </c>
    </row>
    <row r="22" spans="1:5" ht="12.95" customHeight="1" x14ac:dyDescent="0.2">
      <c r="A22" s="1" t="s">
        <v>24</v>
      </c>
      <c r="B22" s="2">
        <f>B25+B36</f>
        <v>27802.486300000004</v>
      </c>
      <c r="C22" s="2">
        <f>C25+C36</f>
        <v>27610.304844999999</v>
      </c>
      <c r="D22" s="2">
        <v>-192.18145500000537</v>
      </c>
      <c r="E22" s="43">
        <v>-0.69123837676346511</v>
      </c>
    </row>
    <row r="23" spans="1:5" ht="12.95" customHeight="1" x14ac:dyDescent="0.2">
      <c r="A23" s="1" t="s">
        <v>25</v>
      </c>
      <c r="B23" s="2">
        <f>B30+B48</f>
        <v>-28874.819920000002</v>
      </c>
      <c r="C23" s="2">
        <f>C30+C48</f>
        <v>-27373.869699999996</v>
      </c>
      <c r="D23" s="2">
        <v>1500.9502200000061</v>
      </c>
      <c r="E23" s="43">
        <v>-5.1981284183191718</v>
      </c>
    </row>
    <row r="24" spans="1:5" ht="12.95" customHeight="1" x14ac:dyDescent="0.2">
      <c r="A24" s="1" t="s">
        <v>26</v>
      </c>
      <c r="B24" s="3">
        <f>B25+B30</f>
        <v>-10613.232020000001</v>
      </c>
      <c r="C24" s="3">
        <f>C25+C30</f>
        <v>-9314.2865229999934</v>
      </c>
      <c r="D24" s="3">
        <v>1298.9454970000079</v>
      </c>
      <c r="E24" s="42">
        <v>-12.238924905742408</v>
      </c>
    </row>
    <row r="25" spans="1:5" ht="12.75" customHeight="1" x14ac:dyDescent="0.2">
      <c r="A25" s="1" t="s">
        <v>27</v>
      </c>
      <c r="B25" s="3">
        <f>B26+B27+B28+B29</f>
        <v>13355.5653</v>
      </c>
      <c r="C25" s="3">
        <f>C26+C27+C28+C29</f>
        <v>12947.052881000001</v>
      </c>
      <c r="D25" s="3">
        <v>-408.51241899999877</v>
      </c>
      <c r="E25" s="42">
        <v>-3.0587430020651993</v>
      </c>
    </row>
    <row r="26" spans="1:5" ht="12.6" customHeight="1" x14ac:dyDescent="0.2">
      <c r="A26" s="1" t="s">
        <v>28</v>
      </c>
      <c r="B26" s="2">
        <v>10947.6648</v>
      </c>
      <c r="C26" s="2">
        <v>10450.668968000002</v>
      </c>
      <c r="D26" s="2">
        <v>-496.9958319999987</v>
      </c>
      <c r="E26" s="43">
        <v>-4.5397428682690304</v>
      </c>
    </row>
    <row r="27" spans="1:5" ht="12.6" customHeight="1" x14ac:dyDescent="0.2">
      <c r="A27" s="1" t="s">
        <v>29</v>
      </c>
      <c r="B27" s="2">
        <v>0</v>
      </c>
      <c r="C27" s="2">
        <v>0</v>
      </c>
      <c r="D27" s="2">
        <v>0</v>
      </c>
      <c r="E27" s="43">
        <v>0</v>
      </c>
    </row>
    <row r="28" spans="1:5" ht="12.6" customHeight="1" x14ac:dyDescent="0.2">
      <c r="A28" s="1" t="s">
        <v>30</v>
      </c>
      <c r="B28" s="2">
        <v>16.424600000000002</v>
      </c>
      <c r="C28" s="2">
        <v>16.399999999999999</v>
      </c>
      <c r="D28" s="2">
        <v>-2.4600000000003064E-2</v>
      </c>
      <c r="E28" s="43">
        <v>-0.14977533699452295</v>
      </c>
    </row>
    <row r="29" spans="1:5" ht="12.6" customHeight="1" x14ac:dyDescent="0.2">
      <c r="A29" s="1" t="s">
        <v>31</v>
      </c>
      <c r="B29" s="2">
        <v>2391.4758999999999</v>
      </c>
      <c r="C29" s="2">
        <v>2479.983913</v>
      </c>
      <c r="D29" s="2">
        <v>88.508013000000119</v>
      </c>
      <c r="E29" s="43">
        <v>3.7009786717900965</v>
      </c>
    </row>
    <row r="30" spans="1:5" ht="12.75" customHeight="1" x14ac:dyDescent="0.2">
      <c r="A30" s="1" t="s">
        <v>32</v>
      </c>
      <c r="B30" s="3">
        <f>B31+B32+B33+B34</f>
        <v>-23968.797320000001</v>
      </c>
      <c r="C30" s="3">
        <f>C31+C32+C33+C34</f>
        <v>-22261.339403999995</v>
      </c>
      <c r="D30" s="3">
        <v>1707.4579160000067</v>
      </c>
      <c r="E30" s="42">
        <v>-7.1236695492237914</v>
      </c>
    </row>
    <row r="31" spans="1:5" ht="12.6" customHeight="1" x14ac:dyDescent="0.2">
      <c r="A31" s="1" t="s">
        <v>28</v>
      </c>
      <c r="B31" s="2">
        <v>-20986.965820000001</v>
      </c>
      <c r="C31" s="2">
        <v>-19302.289985999996</v>
      </c>
      <c r="D31" s="2">
        <v>1684.6758340000051</v>
      </c>
      <c r="E31" s="43">
        <v>-8.0272481903723047</v>
      </c>
    </row>
    <row r="32" spans="1:5" ht="12.6" customHeight="1" x14ac:dyDescent="0.2">
      <c r="A32" s="1" t="s">
        <v>29</v>
      </c>
      <c r="B32" s="2">
        <v>0</v>
      </c>
      <c r="C32" s="2">
        <v>0</v>
      </c>
      <c r="D32" s="2">
        <v>0</v>
      </c>
      <c r="E32" s="43">
        <v>0</v>
      </c>
    </row>
    <row r="33" spans="1:5" ht="12.6" customHeight="1" x14ac:dyDescent="0.2">
      <c r="A33" s="1" t="s">
        <v>30</v>
      </c>
      <c r="B33" s="2">
        <v>-5.3999999999999995</v>
      </c>
      <c r="C33" s="2">
        <v>-6.6277049999999997</v>
      </c>
      <c r="D33" s="2">
        <v>-1.2277050000000003</v>
      </c>
      <c r="E33" s="43">
        <v>22.735277777777796</v>
      </c>
    </row>
    <row r="34" spans="1:5" ht="12.6" customHeight="1" x14ac:dyDescent="0.2">
      <c r="A34" s="1" t="s">
        <v>31</v>
      </c>
      <c r="B34" s="2">
        <v>-2976.4314999999997</v>
      </c>
      <c r="C34" s="2">
        <v>-2952.4217130000002</v>
      </c>
      <c r="D34" s="2">
        <v>24.009786999999505</v>
      </c>
      <c r="E34" s="43">
        <v>-0.80666351636176614</v>
      </c>
    </row>
    <row r="35" spans="1:5" ht="12.95" customHeight="1" x14ac:dyDescent="0.2">
      <c r="A35" s="1" t="s">
        <v>33</v>
      </c>
      <c r="B35" s="3">
        <f>B36+B48</f>
        <v>9540.8984000000037</v>
      </c>
      <c r="C35" s="3">
        <f>C36+C48</f>
        <v>9550.7216679999947</v>
      </c>
      <c r="D35" s="3">
        <v>9.8232679999910033</v>
      </c>
      <c r="E35" s="42">
        <v>0.1029595703481192</v>
      </c>
    </row>
    <row r="36" spans="1:5" ht="12.75" customHeight="1" x14ac:dyDescent="0.2">
      <c r="A36" s="1" t="s">
        <v>34</v>
      </c>
      <c r="B36" s="3">
        <f>B37+B38+B39+B40+B41+B42+B43+B44+B45+B46+B47</f>
        <v>14446.921000000004</v>
      </c>
      <c r="C36" s="3">
        <f>C37+C38+C39+C40+C41+C42+C43+C44+C45+C46+C47</f>
        <v>14663.251963999995</v>
      </c>
      <c r="D36" s="3">
        <v>216.33096399999158</v>
      </c>
      <c r="E36" s="42">
        <v>1.4974191663399381</v>
      </c>
    </row>
    <row r="37" spans="1:5" ht="12.4" customHeight="1" x14ac:dyDescent="0.2">
      <c r="A37" s="1" t="s">
        <v>35</v>
      </c>
      <c r="B37" s="2">
        <v>6724.9400999999998</v>
      </c>
      <c r="C37" s="2">
        <v>6965.8381579999996</v>
      </c>
      <c r="D37" s="2">
        <v>240.89805799999976</v>
      </c>
      <c r="E37" s="43">
        <v>3.5821591630236185</v>
      </c>
    </row>
    <row r="38" spans="1:5" ht="12.4" customHeight="1" x14ac:dyDescent="0.2">
      <c r="A38" s="1" t="s">
        <v>36</v>
      </c>
      <c r="B38" s="2">
        <v>4616.8568000000005</v>
      </c>
      <c r="C38" s="2">
        <v>4521.1067179999991</v>
      </c>
      <c r="D38" s="2">
        <v>-95.750082000001385</v>
      </c>
      <c r="E38" s="43">
        <v>-2.0739235836814629</v>
      </c>
    </row>
    <row r="39" spans="1:5" ht="12.4" customHeight="1" x14ac:dyDescent="0.2">
      <c r="A39" s="1" t="s">
        <v>37</v>
      </c>
      <c r="B39" s="2">
        <v>353.63860000000005</v>
      </c>
      <c r="C39" s="2">
        <v>359.85220499999997</v>
      </c>
      <c r="D39" s="2">
        <v>6.2136049999999159</v>
      </c>
      <c r="E39" s="43">
        <v>1.7570494284277629</v>
      </c>
    </row>
    <row r="40" spans="1:5" ht="12.4" customHeight="1" x14ac:dyDescent="0.2">
      <c r="A40" s="1" t="s">
        <v>38</v>
      </c>
      <c r="B40" s="2">
        <v>0</v>
      </c>
      <c r="C40" s="2">
        <v>0</v>
      </c>
      <c r="D40" s="2">
        <v>0</v>
      </c>
      <c r="E40" s="43">
        <v>0</v>
      </c>
    </row>
    <row r="41" spans="1:5" ht="12.4" customHeight="1" x14ac:dyDescent="0.2">
      <c r="A41" s="1" t="s">
        <v>39</v>
      </c>
      <c r="B41" s="2">
        <v>230.3965</v>
      </c>
      <c r="C41" s="2">
        <v>264.94589999999999</v>
      </c>
      <c r="D41" s="2">
        <v>34.549399999999991</v>
      </c>
      <c r="E41" s="43">
        <v>14.995627103710348</v>
      </c>
    </row>
    <row r="42" spans="1:5" ht="12.4" customHeight="1" x14ac:dyDescent="0.2">
      <c r="A42" s="1" t="s">
        <v>40</v>
      </c>
      <c r="B42" s="2">
        <v>391.98490000000004</v>
      </c>
      <c r="C42" s="2">
        <v>380.23882200000003</v>
      </c>
      <c r="D42" s="2">
        <v>-11.746078000000011</v>
      </c>
      <c r="E42" s="43">
        <v>-2.9965638982522051</v>
      </c>
    </row>
    <row r="43" spans="1:5" ht="12.4" customHeight="1" x14ac:dyDescent="0.2">
      <c r="A43" s="1" t="s">
        <v>41</v>
      </c>
      <c r="B43" s="2">
        <v>34.578600000000002</v>
      </c>
      <c r="C43" s="2">
        <v>34.254564999999999</v>
      </c>
      <c r="D43" s="2">
        <v>-0.32403500000000207</v>
      </c>
      <c r="E43" s="43">
        <v>-0.93709693278502471</v>
      </c>
    </row>
    <row r="44" spans="1:5" ht="12.4" customHeight="1" x14ac:dyDescent="0.2">
      <c r="A44" s="1" t="s">
        <v>42</v>
      </c>
      <c r="B44" s="2">
        <v>21.7</v>
      </c>
      <c r="C44" s="2">
        <v>12.721599999999999</v>
      </c>
      <c r="D44" s="2">
        <v>-8.9784000000000006</v>
      </c>
      <c r="E44" s="43">
        <v>-41.375115207373284</v>
      </c>
    </row>
    <row r="45" spans="1:5" ht="12.4" customHeight="1" x14ac:dyDescent="0.2">
      <c r="A45" s="1" t="s">
        <v>43</v>
      </c>
      <c r="B45" s="2">
        <v>1948.7923000000001</v>
      </c>
      <c r="C45" s="2">
        <v>2000.8200849999998</v>
      </c>
      <c r="D45" s="2">
        <v>52.027784999999767</v>
      </c>
      <c r="E45" s="43">
        <v>2.6697450005318473</v>
      </c>
    </row>
    <row r="46" spans="1:5" ht="12.4" customHeight="1" x14ac:dyDescent="0.2">
      <c r="A46" s="1" t="s">
        <v>44</v>
      </c>
      <c r="B46" s="2">
        <v>6.1319999999999997</v>
      </c>
      <c r="C46" s="2">
        <v>7.390028</v>
      </c>
      <c r="D46" s="2">
        <v>1.2580280000000004</v>
      </c>
      <c r="E46" s="43">
        <v>20.515786040443572</v>
      </c>
    </row>
    <row r="47" spans="1:5" ht="12.4" customHeight="1" x14ac:dyDescent="0.2">
      <c r="A47" s="1" t="s">
        <v>45</v>
      </c>
      <c r="B47" s="2">
        <v>117.90119999999999</v>
      </c>
      <c r="C47" s="2">
        <v>116.08388299999999</v>
      </c>
      <c r="D47" s="2">
        <v>-1.8173170000000027</v>
      </c>
      <c r="E47" s="43">
        <v>-1.5413897398838969</v>
      </c>
    </row>
    <row r="48" spans="1:5" ht="12.75" customHeight="1" x14ac:dyDescent="0.2">
      <c r="A48" s="1" t="s">
        <v>46</v>
      </c>
      <c r="B48" s="3">
        <f>B49+B50+B51+B52+B53+B54+B55+B56+B57+B58+B59</f>
        <v>-4906.0226000000002</v>
      </c>
      <c r="C48" s="3">
        <f>C49+C50+C51+C52+C53+C54+C55+C56+C57+C58+C59</f>
        <v>-5112.5302960000008</v>
      </c>
      <c r="D48" s="3">
        <v>-206.50769600000058</v>
      </c>
      <c r="E48" s="42">
        <v>4.2092691542024312</v>
      </c>
    </row>
    <row r="49" spans="1:5" ht="12.4" customHeight="1" x14ac:dyDescent="0.2">
      <c r="A49" s="1" t="s">
        <v>35</v>
      </c>
      <c r="B49" s="2">
        <v>-2041.3535999999999</v>
      </c>
      <c r="C49" s="2">
        <v>-1939.616348</v>
      </c>
      <c r="D49" s="2">
        <v>101.7372519999999</v>
      </c>
      <c r="E49" s="43">
        <v>-4.9838132893781761</v>
      </c>
    </row>
    <row r="50" spans="1:5" ht="12.4" customHeight="1" x14ac:dyDescent="0.2">
      <c r="A50" s="1" t="s">
        <v>36</v>
      </c>
      <c r="B50" s="2">
        <v>-1182.4106000000002</v>
      </c>
      <c r="C50" s="2">
        <v>-1412.1221330000001</v>
      </c>
      <c r="D50" s="2">
        <v>-229.71153299999992</v>
      </c>
      <c r="E50" s="43">
        <v>19.4273912124942</v>
      </c>
    </row>
    <row r="51" spans="1:5" ht="12.4" customHeight="1" x14ac:dyDescent="0.2">
      <c r="A51" s="1" t="s">
        <v>37</v>
      </c>
      <c r="B51" s="2">
        <v>-34.043300000000002</v>
      </c>
      <c r="C51" s="2">
        <v>-32.618514999999995</v>
      </c>
      <c r="D51" s="2">
        <v>1.4247850000000071</v>
      </c>
      <c r="E51" s="43">
        <v>-4.1852141243651602</v>
      </c>
    </row>
    <row r="52" spans="1:5" ht="12.4" customHeight="1" x14ac:dyDescent="0.2">
      <c r="A52" s="1" t="s">
        <v>38</v>
      </c>
      <c r="B52" s="2">
        <v>0</v>
      </c>
      <c r="C52" s="2">
        <v>0</v>
      </c>
      <c r="D52" s="2">
        <v>0</v>
      </c>
      <c r="E52" s="43">
        <v>0</v>
      </c>
    </row>
    <row r="53" spans="1:5" ht="12.4" customHeight="1" x14ac:dyDescent="0.2">
      <c r="A53" s="1" t="s">
        <v>39</v>
      </c>
      <c r="B53" s="2">
        <v>-227.29740000000001</v>
      </c>
      <c r="C53" s="2">
        <v>-233.32475099999999</v>
      </c>
      <c r="D53" s="2">
        <v>-6.0273509999999817</v>
      </c>
      <c r="E53" s="43">
        <v>2.6517465663927595</v>
      </c>
    </row>
    <row r="54" spans="1:5" ht="12.4" customHeight="1" x14ac:dyDescent="0.2">
      <c r="A54" s="1" t="s">
        <v>40</v>
      </c>
      <c r="B54" s="2">
        <v>-456.8562</v>
      </c>
      <c r="C54" s="2">
        <v>-365.927975</v>
      </c>
      <c r="D54" s="2">
        <v>90.928224999999998</v>
      </c>
      <c r="E54" s="43">
        <v>-19.903029662287608</v>
      </c>
    </row>
    <row r="55" spans="1:5" ht="12.4" customHeight="1" x14ac:dyDescent="0.2">
      <c r="A55" s="1" t="s">
        <v>41</v>
      </c>
      <c r="B55" s="2">
        <v>-51.907899999999998</v>
      </c>
      <c r="C55" s="2">
        <v>-51.381719000000011</v>
      </c>
      <c r="D55" s="2">
        <v>0.52618099999998691</v>
      </c>
      <c r="E55" s="43">
        <v>-1.0136819251019347</v>
      </c>
    </row>
    <row r="56" spans="1:5" ht="12.4" customHeight="1" x14ac:dyDescent="0.2">
      <c r="A56" s="1" t="s">
        <v>42</v>
      </c>
      <c r="B56" s="2">
        <v>-39.4</v>
      </c>
      <c r="C56" s="2">
        <v>-71.2</v>
      </c>
      <c r="D56" s="2">
        <v>-31.800000000000004</v>
      </c>
      <c r="E56" s="43">
        <v>80.710659898477161</v>
      </c>
    </row>
    <row r="57" spans="1:5" ht="12.4" customHeight="1" x14ac:dyDescent="0.2">
      <c r="A57" s="1" t="s">
        <v>43</v>
      </c>
      <c r="B57" s="2">
        <v>-728.01790000000005</v>
      </c>
      <c r="C57" s="2">
        <v>-852.03088300000002</v>
      </c>
      <c r="D57" s="2">
        <v>-124.01298299999996</v>
      </c>
      <c r="E57" s="43">
        <v>17.034331573440696</v>
      </c>
    </row>
    <row r="58" spans="1:5" ht="12.4" customHeight="1" x14ac:dyDescent="0.2">
      <c r="A58" s="1" t="s">
        <v>44</v>
      </c>
      <c r="B58" s="2">
        <v>-32.205400000000004</v>
      </c>
      <c r="C58" s="2">
        <v>-31.950760000000002</v>
      </c>
      <c r="D58" s="2">
        <v>0.25464000000000198</v>
      </c>
      <c r="E58" s="43">
        <v>-0.790674855769538</v>
      </c>
    </row>
    <row r="59" spans="1:5" ht="12.4" customHeight="1" x14ac:dyDescent="0.2">
      <c r="A59" s="1" t="s">
        <v>45</v>
      </c>
      <c r="B59" s="2">
        <v>-112.5303</v>
      </c>
      <c r="C59" s="2">
        <v>-122.357212</v>
      </c>
      <c r="D59" s="2">
        <v>-9.8269120000000072</v>
      </c>
      <c r="E59" s="43">
        <v>8.7326808868367038</v>
      </c>
    </row>
    <row r="60" spans="1:5" ht="12.95" customHeight="1" x14ac:dyDescent="0.2">
      <c r="A60" s="1" t="s">
        <v>47</v>
      </c>
      <c r="B60" s="3">
        <f>B61+B67</f>
        <v>-4212.5204000000012</v>
      </c>
      <c r="C60" s="3">
        <f>C61+C67</f>
        <v>-3705.5552930000013</v>
      </c>
      <c r="D60" s="3">
        <v>506.96510699999999</v>
      </c>
      <c r="E60" s="42">
        <v>-12.034721707223056</v>
      </c>
    </row>
    <row r="61" spans="1:5" ht="12.75" customHeight="1" x14ac:dyDescent="0.2">
      <c r="A61" s="1" t="s">
        <v>48</v>
      </c>
      <c r="B61" s="3">
        <f>B62+B63</f>
        <v>2551.5475999999999</v>
      </c>
      <c r="C61" s="3">
        <f>C62+C63</f>
        <v>2444.570678</v>
      </c>
      <c r="D61" s="3">
        <v>-106.97692199999983</v>
      </c>
      <c r="E61" s="42">
        <v>-4.1926288970662284</v>
      </c>
    </row>
    <row r="62" spans="1:5" ht="12.75" customHeight="1" x14ac:dyDescent="0.2">
      <c r="A62" s="1" t="s">
        <v>49</v>
      </c>
      <c r="B62" s="2">
        <v>81.124099999999999</v>
      </c>
      <c r="C62" s="2">
        <v>87.705297999999999</v>
      </c>
      <c r="D62" s="2">
        <v>6.5811980000000005</v>
      </c>
      <c r="E62" s="43">
        <v>8.1125066410598095</v>
      </c>
    </row>
    <row r="63" spans="1:5" ht="12.75" customHeight="1" x14ac:dyDescent="0.2">
      <c r="A63" s="1" t="s">
        <v>54</v>
      </c>
      <c r="B63" s="2">
        <f>B64+B65+B66</f>
        <v>2470.4234999999999</v>
      </c>
      <c r="C63" s="2">
        <f>C64+C65+C66</f>
        <v>2356.8653800000002</v>
      </c>
      <c r="D63" s="2">
        <v>-113.55811999999969</v>
      </c>
      <c r="E63" s="43">
        <v>-4.5967065970672536</v>
      </c>
    </row>
    <row r="64" spans="1:5" ht="12.4" customHeight="1" x14ac:dyDescent="0.2">
      <c r="A64" s="1" t="s">
        <v>50</v>
      </c>
      <c r="B64" s="2">
        <v>542.58029999999997</v>
      </c>
      <c r="C64" s="2">
        <v>235.66898500000002</v>
      </c>
      <c r="D64" s="2">
        <v>-306.91131499999995</v>
      </c>
      <c r="E64" s="43">
        <v>-56.565141602081745</v>
      </c>
    </row>
    <row r="65" spans="1:5" ht="12.4" customHeight="1" x14ac:dyDescent="0.2">
      <c r="A65" s="1" t="s">
        <v>51</v>
      </c>
      <c r="B65" s="2">
        <v>281.7235</v>
      </c>
      <c r="C65" s="2">
        <v>423.58389499999998</v>
      </c>
      <c r="D65" s="2">
        <v>141.86039499999998</v>
      </c>
      <c r="E65" s="43">
        <v>50.35447699606172</v>
      </c>
    </row>
    <row r="66" spans="1:5" ht="12.4" customHeight="1" x14ac:dyDescent="0.2">
      <c r="A66" s="1" t="s">
        <v>52</v>
      </c>
      <c r="B66" s="2">
        <v>1646.1197</v>
      </c>
      <c r="C66" s="2">
        <v>1697.6125</v>
      </c>
      <c r="D66" s="2">
        <v>51.492799999999988</v>
      </c>
      <c r="E66" s="43">
        <v>3.1281321765361412</v>
      </c>
    </row>
    <row r="67" spans="1:5" ht="12.75" customHeight="1" x14ac:dyDescent="0.2">
      <c r="A67" s="1" t="s">
        <v>53</v>
      </c>
      <c r="B67" s="3">
        <f>B68+B69</f>
        <v>-6764.0680000000011</v>
      </c>
      <c r="C67" s="3">
        <f>C68+C69</f>
        <v>-6150.1259710000013</v>
      </c>
      <c r="D67" s="3">
        <v>613.94202899999982</v>
      </c>
      <c r="E67" s="42">
        <v>-9.0765206529561766</v>
      </c>
    </row>
    <row r="68" spans="1:5" ht="12.75" customHeight="1" x14ac:dyDescent="0.2">
      <c r="A68" s="1" t="s">
        <v>49</v>
      </c>
      <c r="B68" s="2">
        <v>-2.6249999999999996</v>
      </c>
      <c r="C68" s="2">
        <v>-3.0110000000000001</v>
      </c>
      <c r="D68" s="2">
        <v>-0.38600000000000056</v>
      </c>
      <c r="E68" s="43">
        <v>14.704761904761938</v>
      </c>
    </row>
    <row r="69" spans="1:5" ht="12.75" customHeight="1" x14ac:dyDescent="0.2">
      <c r="A69" s="1" t="s">
        <v>54</v>
      </c>
      <c r="B69" s="2">
        <f>B70+B71+B72</f>
        <v>-6761.4430000000011</v>
      </c>
      <c r="C69" s="2">
        <f>C70+C71+C72</f>
        <v>-6147.1149710000009</v>
      </c>
      <c r="D69" s="2">
        <v>614.32802900000024</v>
      </c>
      <c r="E69" s="43">
        <v>-9.0857532778136232</v>
      </c>
    </row>
    <row r="70" spans="1:5" ht="12.4" customHeight="1" x14ac:dyDescent="0.2">
      <c r="A70" s="1" t="s">
        <v>50</v>
      </c>
      <c r="B70" s="2">
        <v>-4311.2428</v>
      </c>
      <c r="C70" s="2">
        <v>-3546.2010439999999</v>
      </c>
      <c r="D70" s="2">
        <v>765.04175600000008</v>
      </c>
      <c r="E70" s="43">
        <v>-17.745271873808647</v>
      </c>
    </row>
    <row r="71" spans="1:5" ht="12.4" customHeight="1" x14ac:dyDescent="0.2">
      <c r="A71" s="1" t="s">
        <v>51</v>
      </c>
      <c r="B71" s="2">
        <v>-848.85900000000004</v>
      </c>
      <c r="C71" s="2">
        <v>-912.59629400000006</v>
      </c>
      <c r="D71" s="2">
        <v>-63.73729400000002</v>
      </c>
      <c r="E71" s="43">
        <v>7.5085843467525279</v>
      </c>
    </row>
    <row r="72" spans="1:5" ht="12.4" customHeight="1" x14ac:dyDescent="0.2">
      <c r="A72" s="1" t="s">
        <v>52</v>
      </c>
      <c r="B72" s="2">
        <v>-1601.3412000000003</v>
      </c>
      <c r="C72" s="2">
        <v>-1688.3176330000001</v>
      </c>
      <c r="D72" s="2">
        <v>-86.976432999999815</v>
      </c>
      <c r="E72" s="43">
        <v>5.4314741293110842</v>
      </c>
    </row>
    <row r="73" spans="1:5" ht="12.95" customHeight="1" x14ac:dyDescent="0.2">
      <c r="A73" s="1" t="s">
        <v>55</v>
      </c>
      <c r="B73" s="3">
        <f>B74+B75</f>
        <v>-70.20880000000011</v>
      </c>
      <c r="C73" s="3">
        <f>C74+C75</f>
        <v>-31.333206000000132</v>
      </c>
      <c r="D73" s="3">
        <v>38.875593999999978</v>
      </c>
      <c r="E73" s="42">
        <v>-55.371397887444189</v>
      </c>
    </row>
    <row r="74" spans="1:5" ht="12.75" customHeight="1" x14ac:dyDescent="0.2">
      <c r="A74" s="1" t="s">
        <v>56</v>
      </c>
      <c r="B74" s="2">
        <v>918.60419999999988</v>
      </c>
      <c r="C74" s="2">
        <v>975.65370699999983</v>
      </c>
      <c r="D74" s="2">
        <v>57.049506999999949</v>
      </c>
      <c r="E74" s="43">
        <v>6.2104557109580014</v>
      </c>
    </row>
    <row r="75" spans="1:5" ht="12.75" customHeight="1" x14ac:dyDescent="0.2">
      <c r="A75" s="1" t="s">
        <v>57</v>
      </c>
      <c r="B75" s="2">
        <v>-988.81299999999999</v>
      </c>
      <c r="C75" s="2">
        <v>-1006.986913</v>
      </c>
      <c r="D75" s="2">
        <v>-18.17391299999997</v>
      </c>
      <c r="E75" s="43">
        <v>1.8379524743303364</v>
      </c>
    </row>
    <row r="76" spans="1:5" ht="12.75" customHeight="1" x14ac:dyDescent="0.2">
      <c r="A76" s="1" t="s">
        <v>58</v>
      </c>
      <c r="B76" s="2">
        <v>157.07810000000001</v>
      </c>
      <c r="C76" s="2">
        <v>198.60230299999998</v>
      </c>
      <c r="D76" s="2">
        <v>41.524202999999972</v>
      </c>
      <c r="E76" s="43">
        <v>26.435386600678228</v>
      </c>
    </row>
    <row r="77" spans="1:5" ht="12.75" customHeight="1" x14ac:dyDescent="0.2">
      <c r="A77" s="1" t="s">
        <v>59</v>
      </c>
      <c r="B77" s="2">
        <v>-227.28690000000006</v>
      </c>
      <c r="C77" s="2">
        <v>-229.93550900000014</v>
      </c>
      <c r="D77" s="2">
        <v>-2.6486090000000786</v>
      </c>
      <c r="E77" s="43">
        <v>1.1653152909384801</v>
      </c>
    </row>
    <row r="78" spans="1:5" ht="14.1" customHeight="1" x14ac:dyDescent="0.2">
      <c r="A78" s="1" t="s">
        <v>60</v>
      </c>
      <c r="B78" s="3">
        <f>B79+B80</f>
        <v>6381.708700000001</v>
      </c>
      <c r="C78" s="3">
        <f>C79+C80</f>
        <v>5250.6938699999992</v>
      </c>
      <c r="D78" s="3">
        <v>-1131.0148300000019</v>
      </c>
      <c r="E78" s="42">
        <v>-17.722758639860857</v>
      </c>
    </row>
    <row r="79" spans="1:5" ht="12.95" customHeight="1" x14ac:dyDescent="0.2">
      <c r="A79" s="1" t="s">
        <v>61</v>
      </c>
      <c r="B79" s="3">
        <v>22.650299999999998</v>
      </c>
      <c r="C79" s="3">
        <v>22.118534999999998</v>
      </c>
      <c r="D79" s="3">
        <v>-0.53176500000000004</v>
      </c>
      <c r="E79" s="42">
        <v>-2.347717248778153</v>
      </c>
    </row>
    <row r="80" spans="1:5" ht="12.95" customHeight="1" x14ac:dyDescent="0.2">
      <c r="A80" s="1" t="s">
        <v>62</v>
      </c>
      <c r="B80" s="3">
        <f>B81+B90+B93+B104</f>
        <v>6359.0584000000008</v>
      </c>
      <c r="C80" s="3">
        <f>C81+C90+C93+C104</f>
        <v>5228.5753349999995</v>
      </c>
      <c r="D80" s="3">
        <v>-1130.4830650000013</v>
      </c>
      <c r="E80" s="42">
        <v>-17.777522926979273</v>
      </c>
    </row>
    <row r="81" spans="1:5" ht="12.75" customHeight="1" x14ac:dyDescent="0.2">
      <c r="A81" s="1" t="s">
        <v>63</v>
      </c>
      <c r="B81" s="5">
        <f>B82+B86</f>
        <v>5134.0694000000003</v>
      </c>
      <c r="C81" s="5">
        <f>C82+C86</f>
        <v>4200.8391929999998</v>
      </c>
      <c r="D81" s="5">
        <v>-933.23020700000052</v>
      </c>
      <c r="E81" s="44">
        <v>-18.177202805244519</v>
      </c>
    </row>
    <row r="82" spans="1:5" ht="12.75" customHeight="1" x14ac:dyDescent="0.2">
      <c r="A82" s="1" t="s">
        <v>64</v>
      </c>
      <c r="B82" s="2">
        <f>B83+B84+B85</f>
        <v>-163.08940000000001</v>
      </c>
      <c r="C82" s="2">
        <f>C83+C84+C85</f>
        <v>-634.35469399999999</v>
      </c>
      <c r="D82" s="2">
        <v>-471.26529399999998</v>
      </c>
      <c r="E82" s="43">
        <v>288.96132673245467</v>
      </c>
    </row>
    <row r="83" spans="1:5" ht="12.75" customHeight="1" x14ac:dyDescent="0.2">
      <c r="A83" s="1" t="s">
        <v>65</v>
      </c>
      <c r="B83" s="2">
        <v>-163.08940000000001</v>
      </c>
      <c r="C83" s="2">
        <v>-634.35469399999999</v>
      </c>
      <c r="D83" s="2">
        <v>-471.26529399999998</v>
      </c>
      <c r="E83" s="43">
        <v>288.96132673245467</v>
      </c>
    </row>
    <row r="84" spans="1:5" ht="12.75" customHeight="1" x14ac:dyDescent="0.2">
      <c r="A84" s="1" t="s">
        <v>66</v>
      </c>
      <c r="B84" s="2">
        <v>0</v>
      </c>
      <c r="C84" s="2">
        <v>0</v>
      </c>
      <c r="D84" s="2">
        <v>0</v>
      </c>
      <c r="E84" s="43">
        <v>0</v>
      </c>
    </row>
    <row r="85" spans="1:5" ht="12.75" customHeight="1" x14ac:dyDescent="0.2">
      <c r="A85" s="1" t="s">
        <v>67</v>
      </c>
      <c r="B85" s="2">
        <v>0</v>
      </c>
      <c r="C85" s="2">
        <v>0</v>
      </c>
      <c r="D85" s="2">
        <v>0</v>
      </c>
      <c r="E85" s="43">
        <v>0</v>
      </c>
    </row>
    <row r="86" spans="1:5" ht="12.75" customHeight="1" x14ac:dyDescent="0.2">
      <c r="A86" s="4" t="s">
        <v>68</v>
      </c>
      <c r="B86" s="2">
        <f>B87+B88+B89</f>
        <v>5297.1588000000002</v>
      </c>
      <c r="C86" s="2">
        <f>C87+C88+C89</f>
        <v>4835.1938869999994</v>
      </c>
      <c r="D86" s="2">
        <v>-461.96491300000071</v>
      </c>
      <c r="E86" s="43">
        <v>-8.7209942243000285</v>
      </c>
    </row>
    <row r="87" spans="1:5" ht="12.75" customHeight="1" x14ac:dyDescent="0.2">
      <c r="A87" s="1" t="s">
        <v>69</v>
      </c>
      <c r="B87" s="2">
        <v>97.250299999999996</v>
      </c>
      <c r="C87" s="2">
        <v>113.30801199999999</v>
      </c>
      <c r="D87" s="2">
        <v>16.057711999999995</v>
      </c>
      <c r="E87" s="43">
        <v>16.511735182307902</v>
      </c>
    </row>
    <row r="88" spans="1:5" ht="12.75" customHeight="1" x14ac:dyDescent="0.2">
      <c r="A88" s="1" t="s">
        <v>70</v>
      </c>
      <c r="B88" s="2">
        <v>2789.1016</v>
      </c>
      <c r="C88" s="2">
        <v>2134.5197699999999</v>
      </c>
      <c r="D88" s="2">
        <v>-654.58183000000008</v>
      </c>
      <c r="E88" s="43">
        <v>-23.469271610614697</v>
      </c>
    </row>
    <row r="89" spans="1:5" ht="12.75" customHeight="1" x14ac:dyDescent="0.2">
      <c r="A89" s="1" t="s">
        <v>71</v>
      </c>
      <c r="B89" s="2">
        <v>2410.8069</v>
      </c>
      <c r="C89" s="2">
        <v>2587.3661050000001</v>
      </c>
      <c r="D89" s="2">
        <v>176.55920500000002</v>
      </c>
      <c r="E89" s="43">
        <v>7.3236560340025534</v>
      </c>
    </row>
    <row r="90" spans="1:5" ht="12.75" customHeight="1" x14ac:dyDescent="0.2">
      <c r="A90" s="1" t="s">
        <v>72</v>
      </c>
      <c r="B90" s="5">
        <f>B91+B92</f>
        <v>351.81430000000023</v>
      </c>
      <c r="C90" s="5">
        <f>C91+C92</f>
        <v>3054.9196669999997</v>
      </c>
      <c r="D90" s="5">
        <v>2703.1053669999992</v>
      </c>
      <c r="E90" s="44">
        <v>768.33300039253595</v>
      </c>
    </row>
    <row r="91" spans="1:5" ht="12.75" customHeight="1" x14ac:dyDescent="0.2">
      <c r="A91" s="1" t="s">
        <v>73</v>
      </c>
      <c r="B91" s="2">
        <v>-1217.8356999999996</v>
      </c>
      <c r="C91" s="2">
        <v>620.96540099999982</v>
      </c>
      <c r="D91" s="2">
        <v>1838.8011009999996</v>
      </c>
      <c r="E91" s="43">
        <v>-150.98925914226362</v>
      </c>
    </row>
    <row r="92" spans="1:5" ht="12.75" customHeight="1" x14ac:dyDescent="0.2">
      <c r="A92" s="1" t="s">
        <v>74</v>
      </c>
      <c r="B92" s="2">
        <v>1569.6499999999999</v>
      </c>
      <c r="C92" s="2">
        <v>2433.9542659999997</v>
      </c>
      <c r="D92" s="2">
        <v>864.30426599999987</v>
      </c>
      <c r="E92" s="43">
        <v>55.063502436848978</v>
      </c>
    </row>
    <row r="93" spans="1:5" ht="12.75" customHeight="1" x14ac:dyDescent="0.2">
      <c r="A93" s="1" t="s">
        <v>75</v>
      </c>
      <c r="B93" s="5">
        <f>B94+B99</f>
        <v>240.83430000000044</v>
      </c>
      <c r="C93" s="5">
        <f>C94+C99</f>
        <v>-800.04704700000036</v>
      </c>
      <c r="D93" s="5">
        <v>-1040.8813470000009</v>
      </c>
      <c r="E93" s="44">
        <v>-432.19813249192447</v>
      </c>
    </row>
    <row r="94" spans="1:5" ht="12.75" customHeight="1" x14ac:dyDescent="0.2">
      <c r="A94" s="1" t="s">
        <v>76</v>
      </c>
      <c r="B94" s="2">
        <f>B95+B96+B97+B98</f>
        <v>-987.14869999999974</v>
      </c>
      <c r="C94" s="2">
        <f>C95+C96+C97+C98</f>
        <v>-229.80769599999965</v>
      </c>
      <c r="D94" s="2">
        <v>757.34100400000011</v>
      </c>
      <c r="E94" s="43">
        <v>-76.720052814738068</v>
      </c>
    </row>
    <row r="95" spans="1:5" ht="12.75" customHeight="1" x14ac:dyDescent="0.2">
      <c r="A95" s="1" t="s">
        <v>77</v>
      </c>
      <c r="B95" s="2">
        <v>-497.9</v>
      </c>
      <c r="C95" s="2">
        <v>-536.624684</v>
      </c>
      <c r="D95" s="2">
        <v>-38.724684000000025</v>
      </c>
      <c r="E95" s="43">
        <v>7.7776027314721858</v>
      </c>
    </row>
    <row r="96" spans="1:5" ht="12.75" customHeight="1" x14ac:dyDescent="0.2">
      <c r="A96" s="1" t="s">
        <v>78</v>
      </c>
      <c r="B96" s="2">
        <v>361.18460000000016</v>
      </c>
      <c r="C96" s="2">
        <v>2051.4691630000002</v>
      </c>
      <c r="D96" s="2">
        <v>1690.2845630000002</v>
      </c>
      <c r="E96" s="43">
        <v>467.98356380643008</v>
      </c>
    </row>
    <row r="97" spans="1:5" ht="12.75" customHeight="1" x14ac:dyDescent="0.2">
      <c r="A97" s="1" t="s">
        <v>79</v>
      </c>
      <c r="B97" s="2">
        <v>-582.82249999999999</v>
      </c>
      <c r="C97" s="2">
        <v>-1559.011581</v>
      </c>
      <c r="D97" s="2">
        <v>-976.18908099999999</v>
      </c>
      <c r="E97" s="43">
        <v>167.49337594207503</v>
      </c>
    </row>
    <row r="98" spans="1:5" ht="12.75" customHeight="1" x14ac:dyDescent="0.2">
      <c r="A98" s="1" t="s">
        <v>80</v>
      </c>
      <c r="B98" s="2">
        <v>-267.61079999999998</v>
      </c>
      <c r="C98" s="2">
        <v>-185.64059399999999</v>
      </c>
      <c r="D98" s="2">
        <v>81.97020599999999</v>
      </c>
      <c r="E98" s="43">
        <v>-30.630380388235452</v>
      </c>
    </row>
    <row r="99" spans="1:5" ht="12.75" customHeight="1" x14ac:dyDescent="0.2">
      <c r="A99" s="1" t="s">
        <v>81</v>
      </c>
      <c r="B99" s="2">
        <f>B100+B101+B102+B103</f>
        <v>1227.9830000000002</v>
      </c>
      <c r="C99" s="2">
        <f>C100+C101+C102+C103</f>
        <v>-570.23935100000074</v>
      </c>
      <c r="D99" s="2">
        <v>-1798.2223510000008</v>
      </c>
      <c r="E99" s="43">
        <v>-146.43707209301763</v>
      </c>
    </row>
    <row r="100" spans="1:5" ht="12.75" customHeight="1" x14ac:dyDescent="0.2">
      <c r="A100" s="1" t="s">
        <v>82</v>
      </c>
      <c r="B100" s="2">
        <v>-98.6</v>
      </c>
      <c r="C100" s="2">
        <v>71.523364000000001</v>
      </c>
      <c r="D100" s="2">
        <v>170.12336399999998</v>
      </c>
      <c r="E100" s="43">
        <v>-172.53890872210954</v>
      </c>
    </row>
    <row r="101" spans="1:5" ht="12.75" customHeight="1" x14ac:dyDescent="0.2">
      <c r="A101" s="1" t="s">
        <v>83</v>
      </c>
      <c r="B101" s="2">
        <v>2276.5482999999999</v>
      </c>
      <c r="C101" s="2">
        <v>-2447.1663050000006</v>
      </c>
      <c r="D101" s="2">
        <v>-4723.714605000001</v>
      </c>
      <c r="E101" s="43">
        <v>-207.49459192234141</v>
      </c>
    </row>
    <row r="102" spans="1:5" ht="12.75" customHeight="1" x14ac:dyDescent="0.2">
      <c r="A102" s="1" t="s">
        <v>84</v>
      </c>
      <c r="B102" s="2">
        <v>-1020.1609</v>
      </c>
      <c r="C102" s="2">
        <v>1427.5685449999999</v>
      </c>
      <c r="D102" s="2">
        <v>2447.7294449999999</v>
      </c>
      <c r="E102" s="43">
        <v>-239.93562633110128</v>
      </c>
    </row>
    <row r="103" spans="1:5" ht="12.75" customHeight="1" x14ac:dyDescent="0.2">
      <c r="A103" s="1" t="s">
        <v>85</v>
      </c>
      <c r="B103" s="2">
        <v>70.195600000000013</v>
      </c>
      <c r="C103" s="2">
        <v>377.83504499999992</v>
      </c>
      <c r="D103" s="2">
        <v>307.63944499999991</v>
      </c>
      <c r="E103" s="43">
        <v>438.26029694168835</v>
      </c>
    </row>
    <row r="104" spans="1:5" ht="12.75" customHeight="1" x14ac:dyDescent="0.2">
      <c r="A104" s="1" t="s">
        <v>86</v>
      </c>
      <c r="B104" s="5">
        <v>632.34040000000005</v>
      </c>
      <c r="C104" s="5">
        <v>-1227.1364780000001</v>
      </c>
      <c r="D104" s="5">
        <v>-1859.4768780000002</v>
      </c>
      <c r="E104" s="44">
        <v>-294.06264062837045</v>
      </c>
    </row>
    <row r="105" spans="1:5" ht="14.1" customHeight="1" x14ac:dyDescent="0.2">
      <c r="A105" s="1" t="s">
        <v>87</v>
      </c>
      <c r="B105" s="3">
        <f>-B15-B78</f>
        <v>-1026.6458800000019</v>
      </c>
      <c r="C105" s="3">
        <f>-C15-C78</f>
        <v>-1750.2405160000017</v>
      </c>
      <c r="D105" s="3">
        <v>-723.59463599999981</v>
      </c>
      <c r="E105" s="42">
        <v>70.481424032987746</v>
      </c>
    </row>
    <row r="106" spans="1:5" ht="6" customHeight="1" x14ac:dyDescent="0.2">
      <c r="A106" s="20"/>
      <c r="B106" s="21"/>
      <c r="C106" s="21"/>
      <c r="D106" s="21"/>
      <c r="E106" s="22"/>
    </row>
    <row r="107" spans="1:5" ht="6" customHeight="1" x14ac:dyDescent="0.2">
      <c r="A107" s="6"/>
    </row>
    <row r="108" spans="1:5" ht="12.75" customHeight="1" x14ac:dyDescent="0.2">
      <c r="A108" s="6" t="s">
        <v>88</v>
      </c>
    </row>
    <row r="109" spans="1:5" ht="12.75" customHeight="1" x14ac:dyDescent="0.2">
      <c r="A109" s="23" t="s">
        <v>13</v>
      </c>
    </row>
    <row r="110" spans="1:5" ht="12.75" customHeight="1" x14ac:dyDescent="0.2">
      <c r="A110" s="24" t="s">
        <v>8</v>
      </c>
    </row>
    <row r="111" spans="1:5" ht="12.75" customHeight="1" x14ac:dyDescent="0.2">
      <c r="A111" s="25" t="s">
        <v>9</v>
      </c>
    </row>
    <row r="112" spans="1:5" ht="12.75" customHeight="1" x14ac:dyDescent="0.2">
      <c r="A112" s="26" t="s">
        <v>14</v>
      </c>
    </row>
  </sheetData>
  <mergeCells count="10">
    <mergeCell ref="D12:E12"/>
    <mergeCell ref="A1:E1"/>
    <mergeCell ref="A2:E2"/>
    <mergeCell ref="A3:E3"/>
    <mergeCell ref="B10:C10"/>
    <mergeCell ref="A5:E5"/>
    <mergeCell ref="A6:E6"/>
    <mergeCell ref="A7:E7"/>
    <mergeCell ref="B9:C9"/>
    <mergeCell ref="D9:E9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2020-03-04T17:15:35Z</cp:lastPrinted>
  <dcterms:created xsi:type="dcterms:W3CDTF">2018-11-21T20:09:16Z</dcterms:created>
  <dcterms:modified xsi:type="dcterms:W3CDTF">2020-03-04T18:20:54Z</dcterms:modified>
</cp:coreProperties>
</file>